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 name="Sheet8" sheetId="13" r:id="rId9"/>
  </sheets>
  <externalReferences>
    <externalReference r:id="rId10"/>
  </externalReferences>
  <calcPr calcId="144525"/>
</workbook>
</file>

<file path=xl/calcChain.xml><?xml version="1.0" encoding="utf-8"?>
<calcChain xmlns="http://schemas.openxmlformats.org/spreadsheetml/2006/main">
  <c r="E13" i="13" l="1"/>
  <c r="B14" i="13"/>
  <c r="C16" i="13"/>
  <c r="D16" i="13"/>
  <c r="C26" i="13" l="1"/>
  <c r="D26" i="13"/>
  <c r="E26" i="13"/>
  <c r="F26" i="13"/>
  <c r="B26" i="13"/>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I9" i="1" s="1"/>
  <c r="H10" i="1"/>
  <c r="H9" i="1" s="1"/>
  <c r="G10" i="1"/>
  <c r="G9" i="1" s="1"/>
  <c r="F10" i="1"/>
  <c r="Q9" i="1"/>
  <c r="P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<sst xmlns="http://schemas.openxmlformats.org/spreadsheetml/2006/main" count="496" uniqueCount="295">
  <si>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</si>
  <si>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</si>
  <si>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</si>
  <si>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</si>
  <si>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</si>
  <si>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</si>
  <si>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</si>
  <si>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</si>
  <si>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</si>
  <si>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</si>
  <si>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</si>
  <si>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</si>
  <si>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</si>
  <si>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</si>
  <si>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</si>
  <si>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</si>
  <si>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</si>
  <si>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</si>
  <si>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</si>
  <si>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</si>
  <si>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</si>
  <si>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</si>
  <si>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</si>
  <si>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</si>
  <si>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</si>
  <si>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</si>
  <si>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</si>
  <si>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</si>
  <si>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</si>
  <si>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</si>
  <si>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</si>
  <si>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</si>
  <si>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</si>
  <si>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</si>
  <si>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</si>
  <si>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</si>
  <si>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</si>
  <si>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</si>
  <si>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</si>
  <si>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</si>
  <si>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</si>
  <si>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</si>
  <si>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</si>
  <si>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</si>
  <si>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</si>
  <si>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</si>
  <si>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</si>
  <si>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</si>
  <si>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</si>
  <si>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</si>
  <si>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</si>
  <si>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</si>
  <si>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</si>
  <si>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</si>
  <si>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</si>
  <si>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</si>
  <si>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</si>
  <si>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</si>
  <si>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</si>
  <si>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</si>
  <si>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</si>
  <si>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</si>
  <si>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</si>
  <si>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</si>
  <si>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</si>
  <si>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</si>
  <si>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</si>
  <si>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</si>
  <si>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</si>
  <si>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</si>
  <si>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</si>
  <si>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</si>
  <si>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</si>
  <si>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</si>
  <si>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</si>
  <si>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</si>
  <si>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</si>
  <si>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</si>
  <si>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</si>
  <si>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</si>
  <si>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</si>
  <si>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</si>
  <si>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</si>
  <si>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</si>
  <si>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</si>
  <si>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</si>
  <si>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</si>
  <si>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</si>
  <si>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</si>
  <si>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</si>
  <si>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</si>
  <si>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</si>
  <si>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</si>
  <si>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</si>
  <si>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</si>
  <si>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</si>
  <si>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</si>
  <si>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</si>
  <si>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</si>
  <si>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</si>
  <si>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</si>
  <si>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</si>
  <si>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</si>
  <si>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</si>
  <si>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</si>
  <si>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</si>
  <si>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</si>
  <si>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</si>
  <si>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</si>
  <si>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</si>
  <si>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</si>
  <si>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</si>
  <si>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</si>
  <si>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</si>
  <si>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</si>
  <si>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</si>
  <si>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</si>
  <si>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</si>
  <si>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</si>
  <si>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</si>
  <si>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</si>
  <si>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</si>
  <si>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</si>
  <si>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</si>
  <si>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</si>
  <si>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</si>
  <si>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</si>
  <si>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</si>
  <si>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</si>
  <si>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</si>
  <si>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</si>
  <si>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</si>
  <si>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</si>
  <si>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</si>
  <si>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</si>
  <si>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</si>
  <si>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</si>
  <si>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</si>
  <si>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</si>
  <si>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</si>
  <si>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</si>
  <si>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</si>
  <si>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</si>
  <si>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</si>
  <si>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</si>
  <si>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</si>
  <si>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</si>
  <si>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</si>
  <si>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</si>
  <si>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</si>
  <si>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</si>
  <si>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</si>
  <si>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</si>
  <si>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</si>
  <si>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</si>
  <si>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</si>
  <si>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</si>
  <si>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</si>
  <si>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</si>
  <si>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</si>
  <si>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</si>
  <si>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</si>
  <si>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</si>
  <si>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</si>
  <si>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</si>
  <si>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</si>
  <si>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</si>
  <si>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</si>
  <si>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</si>
  <si>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</si>
  <si>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</si>
  <si>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</si>
  <si>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</si>
  <si>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</si>
  <si>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</si>
  <si>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</si>
  <si>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</si>
  <si>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</si>
  <si>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</si>
  <si>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</si>
  <si>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</si>
  <si>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</si>
  <si>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</si>
  <si>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</si>
  <si>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</si>
  <si>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</si>
  <si>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</si>
  <si>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</si>
  <si>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</si>
  <si>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</si>
  <si>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</si>
  <si>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</si>
  <si>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</si>
  <si>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</si>
  <si>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</si>
  <si>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</si>
  <si>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</si>
  <si>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</si>
  <si>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</si>
  <si>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</si>
  <si>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</si>
  <si>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</si>
  <si>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</si>
  <si>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</si>
  <si>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</si>
  <si>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</si>
  <si>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</si>
  <si>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</si>
  <si>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</si>
  <si>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</si>
  <si>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</si>
  <si>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</si>
  <si>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</si>
  <si>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</si>
  <si>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</si>
  <si>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</si>
  <si>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</si>
  <si>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</si>
  <si>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</si>
  <si>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</si>
  <si>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</si>
  <si>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</si>
  <si>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</si>
  <si>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</si>
  <si>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</si>
  <si>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</si>
  <si>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</si>
  <si>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</si>
  <si>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</si>
  <si>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</si>
  <si>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</si>
  <si>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</si>
  <si>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</si>
  <si>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</si>
  <si>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</si>
  <si>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</si>
  <si>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</si>
  <si>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</si>
  <si>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</si>
  <si>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</si>
  <si>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</si>
  <si>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</si>
  <si>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</si>
  <si>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</si>
  <si>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</si>
  <si>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</si>
  <si>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</si>
  <si>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</si>
  <si>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</si>
  <si>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</si>
  <si>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</si>
  <si>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</si>
  <si>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</si>
  <si>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</si>
  <si>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</si>
  <si>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</si>
  <si>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</si>
  <si>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</si>
  <si>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</si>
  <si>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</si>
  <si>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</si>
  <si>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</si>
  <si>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</si>
  <si>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</si>
  <si>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</si>
  <si>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</si>
  <si>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</si>
  <si>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</si>
  <si>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</si>
  <si>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</si>
  <si>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</si>
  <si>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</si>
  <si>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</si>
  <si>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</si>
  <si>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</si>
  <si>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</si>
  <si>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</si>
  <si>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</si>
  <si>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</si>
  <si>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</si>
  <si>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</si>
  <si>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</si>
  <si>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</si>
  <si>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</si>
  <si>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</si>
  <si>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</si>
  <si>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</si>
  <si>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</si>
  <si>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Bình Lục, ngày 15 tháng 06 năm 2022</t>
  </si>
  <si>
    <t>Từ ngày 15/12/2021 đến 15/06/2022</t>
  </si>
  <si>
    <t>Từ ngày 15/06/2021 đến 15/06/2022</t>
  </si>
  <si>
    <t>HEROIN</t>
  </si>
  <si>
    <t>MDMA</t>
  </si>
  <si>
    <t>KETAMINE</t>
  </si>
  <si>
    <t>PHETAMINE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</si>
</sst>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abSelected="1" topLeftCell="A43" workbookViewId="0">
      <selection activeCell="W13" sqref="W13"/>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289</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1</v>
      </c>
      <c r="I9" s="16">
        <f t="shared" si="0"/>
        <v>1</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1</v>
      </c>
      <c r="I10" s="17">
        <f t="shared" si="1"/>
        <v>1</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v>8</v>
      </c>
      <c r="D13" s="19"/>
      <c r="E13" s="19"/>
      <c r="F13" s="19"/>
      <c r="G13" s="20"/>
      <c r="H13" s="20">
        <v>1</v>
      </c>
      <c r="I13" s="20">
        <v>1</v>
      </c>
      <c r="J13" s="20"/>
      <c r="K13" s="20"/>
      <c r="L13" s="20"/>
      <c r="M13" s="20"/>
      <c r="N13" s="20"/>
      <c r="O13" s="20"/>
      <c r="P13" s="20"/>
      <c r="Q13" s="20"/>
      <c r="R13" s="20"/>
      <c r="S13" s="20"/>
      <c r="T13" s="20">
        <v>7</v>
      </c>
      <c r="U13" s="20">
        <v>7</v>
      </c>
      <c r="V13" s="20"/>
      <c r="W13" s="20">
        <v>27.5</v>
      </c>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18</v>
      </c>
      <c r="D37" s="19">
        <v>18</v>
      </c>
      <c r="E37" s="19"/>
      <c r="F37" s="19"/>
      <c r="G37" s="20"/>
      <c r="H37" s="20"/>
      <c r="I37" s="20"/>
      <c r="J37" s="20"/>
      <c r="K37" s="20"/>
      <c r="L37" s="20"/>
      <c r="M37" s="20"/>
      <c r="N37" s="20"/>
      <c r="O37" s="20"/>
      <c r="P37" s="20"/>
      <c r="Q37" s="20"/>
      <c r="R37" s="20"/>
      <c r="S37" s="20"/>
      <c r="T37" s="20"/>
      <c r="U37" s="20"/>
      <c r="V37" s="20"/>
      <c r="W37" s="20">
        <v>12.7</v>
      </c>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288</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K18" sqref="K18"/>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289</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27</v>
      </c>
      <c r="D9" s="51">
        <v>27</v>
      </c>
      <c r="E9" s="51">
        <f t="shared" ref="D9:K9" si="0">SUM(E10:E23)</f>
        <v>0</v>
      </c>
      <c r="F9" s="51">
        <f t="shared" si="0"/>
        <v>0</v>
      </c>
      <c r="G9" s="51">
        <f t="shared" si="0"/>
        <v>0</v>
      </c>
      <c r="H9" s="51">
        <f t="shared" si="0"/>
        <v>0</v>
      </c>
      <c r="I9" s="51">
        <f t="shared" si="0"/>
        <v>2</v>
      </c>
      <c r="J9" s="51">
        <f t="shared" si="0"/>
        <v>2</v>
      </c>
      <c r="K9" s="51">
        <f t="shared" si="0"/>
        <v>0</v>
      </c>
      <c r="L9" s="51">
        <v>1</v>
      </c>
      <c r="M9" s="51">
        <v>1</v>
      </c>
      <c r="N9" s="51">
        <v>0</v>
      </c>
      <c r="O9" s="51">
        <v>36.200000000000003</v>
      </c>
      <c r="P9" s="42"/>
      <c r="Q9" s="42"/>
      <c r="R9" s="42"/>
    </row>
    <row r="10" spans="1:18" s="55" customFormat="1" ht="16.5" customHeight="1" x14ac:dyDescent="0.25">
      <c r="A10" s="49">
        <v>2</v>
      </c>
      <c r="B10" s="52" t="s">
        <v>106</v>
      </c>
      <c r="C10" s="53">
        <v>2</v>
      </c>
      <c r="D10" s="53"/>
      <c r="E10" s="53"/>
      <c r="F10" s="53"/>
      <c r="G10" s="53"/>
      <c r="H10" s="53"/>
      <c r="I10" s="53"/>
      <c r="J10" s="53"/>
      <c r="K10" s="53"/>
      <c r="L10" s="53"/>
      <c r="M10" s="53"/>
      <c r="N10" s="53"/>
      <c r="O10" s="53">
        <v>0.7</v>
      </c>
      <c r="P10" s="54"/>
      <c r="Q10" s="54"/>
      <c r="R10" s="54"/>
    </row>
    <row r="11" spans="1:18" s="55" customFormat="1" ht="25.5" x14ac:dyDescent="0.25">
      <c r="A11" s="49">
        <v>3</v>
      </c>
      <c r="B11" s="52" t="s">
        <v>107</v>
      </c>
      <c r="C11" s="56">
        <v>2</v>
      </c>
      <c r="D11" s="56">
        <v>2</v>
      </c>
      <c r="E11" s="56"/>
      <c r="F11" s="56"/>
      <c r="G11" s="56"/>
      <c r="H11" s="53"/>
      <c r="I11" s="53">
        <v>2</v>
      </c>
      <c r="J11" s="53">
        <v>2</v>
      </c>
      <c r="K11" s="53"/>
      <c r="L11" s="53">
        <v>1</v>
      </c>
      <c r="M11" s="53">
        <v>1</v>
      </c>
      <c r="N11" s="53"/>
      <c r="O11" s="53">
        <v>3.5</v>
      </c>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24</v>
      </c>
      <c r="D23" s="56">
        <v>24</v>
      </c>
      <c r="E23" s="56"/>
      <c r="F23" s="56"/>
      <c r="G23" s="56"/>
      <c r="H23" s="53"/>
      <c r="I23" s="53"/>
      <c r="J23" s="53"/>
      <c r="K23" s="53"/>
      <c r="L23" s="53">
        <v>24</v>
      </c>
      <c r="M23" s="53">
        <v>24</v>
      </c>
      <c r="N23" s="53">
        <v>0</v>
      </c>
      <c r="O23" s="53">
        <v>32</v>
      </c>
      <c r="P23" s="54"/>
      <c r="Q23" s="54"/>
      <c r="R23" s="54"/>
    </row>
    <row r="24" spans="1:18" s="36" customFormat="1" ht="15.75" x14ac:dyDescent="0.25">
      <c r="A24" s="57"/>
      <c r="B24" s="58"/>
      <c r="C24" s="58"/>
      <c r="D24" s="58"/>
      <c r="E24" s="58"/>
      <c r="F24" s="58"/>
      <c r="G24" s="58"/>
      <c r="H24" s="58"/>
      <c r="I24" s="256" t="s">
        <v>288</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workbookViewId="0">
      <selection activeCell="L16" sqref="L16"/>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290</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287</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21</v>
      </c>
      <c r="D12" s="80">
        <v>24</v>
      </c>
      <c r="E12" s="163">
        <v>1.401</v>
      </c>
      <c r="F12" s="80"/>
      <c r="G12" s="80"/>
      <c r="H12" s="80"/>
      <c r="I12" s="80">
        <v>3.145</v>
      </c>
      <c r="J12" s="80"/>
      <c r="K12" s="80">
        <v>2.4990000000000001</v>
      </c>
      <c r="L12" s="80">
        <v>7.907</v>
      </c>
      <c r="M12" s="80"/>
      <c r="N12" s="80"/>
      <c r="O12" s="80">
        <v>16</v>
      </c>
      <c r="P12" s="80">
        <v>19</v>
      </c>
      <c r="Q12" s="80">
        <v>5</v>
      </c>
      <c r="R12" s="81">
        <v>5</v>
      </c>
      <c r="S12" s="80">
        <v>12.5</v>
      </c>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v>3</v>
      </c>
      <c r="D14" s="80">
        <v>4</v>
      </c>
      <c r="E14" s="80">
        <v>0.46200000000000002</v>
      </c>
      <c r="F14" s="80"/>
      <c r="G14" s="80"/>
      <c r="H14" s="80"/>
      <c r="I14" s="80">
        <v>0.23599999999999999</v>
      </c>
      <c r="J14" s="80"/>
      <c r="K14" s="80">
        <v>5.0819999999999999</v>
      </c>
      <c r="L14" s="80">
        <v>7.5259999999999998</v>
      </c>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288</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7" workbookViewId="0">
      <selection activeCell="F12" sqref="F12"/>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289</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v>1</v>
      </c>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23</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288</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zoomScale="75" zoomScaleNormal="75" workbookViewId="0">
      <selection activeCell="J25" sqref="J25"/>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289</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5</v>
      </c>
      <c r="J9" s="126">
        <v>6</v>
      </c>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7</v>
      </c>
      <c r="J12" s="126">
        <v>1</v>
      </c>
      <c r="K12" s="126">
        <v>2</v>
      </c>
      <c r="L12" s="145">
        <v>6</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v>2</v>
      </c>
      <c r="K14" s="126">
        <v>2</v>
      </c>
      <c r="L14" s="145">
        <v>4</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15</v>
      </c>
      <c r="J24" s="126">
        <v>1</v>
      </c>
      <c r="K24" s="126">
        <v>2</v>
      </c>
      <c r="L24" s="145">
        <v>14</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c r="K26" s="126">
        <v>1</v>
      </c>
      <c r="L26" s="145">
        <v>8</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56" t="s">
        <v>288</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289</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288</v>
      </c>
      <c r="B24" s="335"/>
      <c r="C24" s="335"/>
      <c r="D24"/>
      <c r="E24"/>
      <c r="F24"/>
    </row>
    <row r="25" spans="1:6" ht="31.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3" workbookViewId="0">
      <selection activeCell="C3" sqref="C3:G3"/>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289</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288</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6" workbookViewId="0">
      <selection activeCell="B3" sqref="B3:C3"/>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289</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4</v>
      </c>
      <c r="D39" s="218"/>
      <c r="E39" s="218"/>
      <c r="F39" s="218">
        <v>4</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288</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6"/>
  <sheetViews>
    <sheetView workbookViewId="0">
      <selection activeCell="G14" sqref="G14"/>
    </sheetView>
  </sheetViews>
  <sheetFormatPr defaultRowHeight="15" x14ac:dyDescent="0.25"/>
  <sheetData>
    <row r="3" spans="1:5" x14ac:dyDescent="0.25">
      <c r="B3" t="s">
        <v>291</v>
      </c>
      <c r="C3" t="s">
        <v>292</v>
      </c>
      <c r="D3" t="s">
        <v>293</v>
      </c>
      <c r="E3" t="s">
        <v>294</v>
      </c>
    </row>
    <row r="4" spans="1:5" x14ac:dyDescent="0.25">
      <c r="A4">
        <v>1</v>
      </c>
      <c r="B4">
        <v>0.14099999999999999</v>
      </c>
    </row>
    <row r="5" spans="1:5" x14ac:dyDescent="0.25">
      <c r="A5">
        <v>2</v>
      </c>
      <c r="B5">
        <v>0.23599999999999999</v>
      </c>
    </row>
    <row r="6" spans="1:5" x14ac:dyDescent="0.25">
      <c r="A6">
        <v>3</v>
      </c>
      <c r="C6">
        <v>2.69</v>
      </c>
    </row>
    <row r="7" spans="1:5" x14ac:dyDescent="0.25">
      <c r="A7">
        <v>4</v>
      </c>
      <c r="B7">
        <v>0.187</v>
      </c>
    </row>
    <row r="8" spans="1:5" x14ac:dyDescent="0.25">
      <c r="A8">
        <v>5</v>
      </c>
      <c r="B8">
        <v>0.11700000000000001</v>
      </c>
    </row>
    <row r="9" spans="1:5" x14ac:dyDescent="0.25">
      <c r="A9">
        <v>6</v>
      </c>
      <c r="B9">
        <v>0.13100000000000001</v>
      </c>
    </row>
    <row r="10" spans="1:5" x14ac:dyDescent="0.25">
      <c r="A10">
        <v>7</v>
      </c>
      <c r="E10">
        <v>0.29399999999999998</v>
      </c>
    </row>
    <row r="11" spans="1:5" x14ac:dyDescent="0.25">
      <c r="A11">
        <v>8</v>
      </c>
      <c r="E11">
        <v>0.54800000000000004</v>
      </c>
    </row>
    <row r="12" spans="1:5" x14ac:dyDescent="0.25">
      <c r="A12">
        <v>9</v>
      </c>
      <c r="E12">
        <v>1.0629999999999999</v>
      </c>
    </row>
    <row r="13" spans="1:5" x14ac:dyDescent="0.25">
      <c r="A13">
        <v>10</v>
      </c>
      <c r="C13">
        <v>1.9470000000000001</v>
      </c>
      <c r="D13">
        <v>0.85399999999999998</v>
      </c>
      <c r="E13">
        <f>0.242+0.998</f>
        <v>1.24</v>
      </c>
    </row>
    <row r="14" spans="1:5" x14ac:dyDescent="0.25">
      <c r="A14">
        <v>11</v>
      </c>
      <c r="B14">
        <f>0.239+0.223</f>
        <v>0.46199999999999997</v>
      </c>
      <c r="E14">
        <v>0.23599999999999999</v>
      </c>
    </row>
    <row r="15" spans="1:5" x14ac:dyDescent="0.25">
      <c r="A15">
        <v>12</v>
      </c>
      <c r="E15">
        <v>8.5660000000000007</v>
      </c>
    </row>
    <row r="16" spans="1:5" x14ac:dyDescent="0.25">
      <c r="A16">
        <v>13</v>
      </c>
      <c r="C16">
        <f>2.431+1.617</f>
        <v>4.048</v>
      </c>
      <c r="D16">
        <f>1.558+0.006</f>
        <v>1.5640000000000001</v>
      </c>
    </row>
    <row r="17" spans="1:6" x14ac:dyDescent="0.25">
      <c r="A17">
        <v>14</v>
      </c>
      <c r="B17">
        <v>0.159</v>
      </c>
      <c r="C17">
        <v>0.97599999999999998</v>
      </c>
      <c r="D17">
        <v>0.82499999999999996</v>
      </c>
    </row>
    <row r="18" spans="1:6" x14ac:dyDescent="0.25">
      <c r="A18">
        <v>15</v>
      </c>
      <c r="B18">
        <v>0.151</v>
      </c>
    </row>
    <row r="19" spans="1:6" x14ac:dyDescent="0.25">
      <c r="A19">
        <v>16</v>
      </c>
    </row>
    <row r="20" spans="1:6" x14ac:dyDescent="0.25">
      <c r="A20">
        <v>17</v>
      </c>
      <c r="C20">
        <v>2.294</v>
      </c>
      <c r="D20">
        <v>0.82</v>
      </c>
      <c r="F20">
        <v>0.52900000000000003</v>
      </c>
    </row>
    <row r="21" spans="1:6" x14ac:dyDescent="0.25">
      <c r="A21">
        <v>18</v>
      </c>
      <c r="B21">
        <v>0.13700000000000001</v>
      </c>
    </row>
    <row r="22" spans="1:6" x14ac:dyDescent="0.25">
      <c r="A22">
        <v>19</v>
      </c>
      <c r="B22">
        <v>0.14199999999999999</v>
      </c>
    </row>
    <row r="23" spans="1:6" x14ac:dyDescent="0.25">
      <c r="A23">
        <v>20</v>
      </c>
      <c r="C23">
        <v>3.4780000000000002</v>
      </c>
      <c r="D23">
        <v>3.5179999999999998</v>
      </c>
    </row>
    <row r="24" spans="1:6" x14ac:dyDescent="0.25">
      <c r="A24">
        <v>21</v>
      </c>
    </row>
    <row r="25" spans="1:6" x14ac:dyDescent="0.25">
      <c r="A25">
        <v>22</v>
      </c>
    </row>
    <row r="26" spans="1:6" x14ac:dyDescent="0.25">
      <c r="B26">
        <f>SUM(B4:B25)</f>
        <v>1.863</v>
      </c>
      <c r="C26">
        <f t="shared" ref="C26:F26" si="0">SUM(C4:C25)</f>
        <v>15.433000000000002</v>
      </c>
      <c r="D26">
        <f t="shared" si="0"/>
        <v>7.5810000000000004</v>
      </c>
      <c r="E26">
        <f t="shared" si="0"/>
        <v>11.947000000000001</v>
      </c>
      <c r="F26">
        <f t="shared" si="0"/>
        <v>0.52900000000000003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Sheet2</vt:lpstr>
      <vt:lpstr>Sheet3</vt:lpstr>
      <vt:lpstr>Sheet7</vt:lpstr>
      <vt:lpstr>Sheet9</vt:lpstr>
      <vt:lpstr>Sheet4</vt:lpstr>
      <vt:lpstr>Sheet5</vt:lpstr>
      <vt:lpstr>Sheet6</vt:lpstr>
      <vt:lpstr>Sheet8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2022-06-14T10:25:49Z</dcterms:modified>
</cp:coreProperties>
</file>